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1340" windowHeight="6285" activeTab="0"/>
  </bookViews>
  <sheets>
    <sheet name="2017 г" sheetId="1" r:id="rId1"/>
  </sheets>
  <definedNames>
    <definedName name="_xlnm._FilterDatabase" localSheetId="0" hidden="1">'2017 г'!$A$8:$C$58</definedName>
    <definedName name="_xlnm.Print_Titles" localSheetId="0">'2017 г'!$8:$8</definedName>
    <definedName name="_xlnm.Print_Area" localSheetId="0">'2017 г'!$A$1:$E$63</definedName>
  </definedNames>
  <calcPr fullCalcOnLoad="1"/>
</workbook>
</file>

<file path=xl/sharedStrings.xml><?xml version="1.0" encoding="utf-8"?>
<sst xmlns="http://schemas.openxmlformats.org/spreadsheetml/2006/main" count="121" uniqueCount="121">
  <si>
    <t>Коды бюджетной классификации доходов</t>
  </si>
  <si>
    <t>тыс.руб.</t>
  </si>
  <si>
    <t>Иные межбюджетные трансферты</t>
  </si>
  <si>
    <t>БЕЗВОЗМЕЗДНЫЕ ПОСТУПЛЕНИЯ ОТ ДРУГИХ БЮДЖЕТОВ БЮДЖЕТНОЙ СИСТЕМЫ РОССИЙСКОЙ ФЕДЕРАЦИИ</t>
  </si>
  <si>
    <t>2 02 00000 00 0000 000</t>
  </si>
  <si>
    <t>Наименование доходов</t>
  </si>
  <si>
    <t>Дотации бюджетам муниципальных районов на выравнивание бюджетной обеспеченности</t>
  </si>
  <si>
    <t>Субвенции бюджетам муниципальных районов на государственную регистрацию актов гражданского состояния</t>
  </si>
  <si>
    <t>Прочие субсидии бюджетам муниципальных районов (обеспечение равной доступности услуг общественного транспорта для отдельных категорий граждан в муниципальном сообщении)</t>
  </si>
  <si>
    <t>Прочие субсидии бюджетам муниципальных районов (предоставление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культуры)</t>
  </si>
  <si>
    <t>Субвенции бюджетам муниципальных районов на выполнение передаваемых полномочий субъектов Российской Федерации (обеспечение деятельности комиссий по делам несовершеннолетних и защите их прав)</t>
  </si>
  <si>
    <t>Субвенции бюджетам муниципальных районов на выполнение передаваемых полномочий субъектов Российской Федерации (реализация отдельных государственных полномочий по вопросам административного законодательства)</t>
  </si>
  <si>
    <t>Субвенции бюджетам муниципальных районов на выполнение передаваемых полномочий субъектов Российской Федерации (обеспечение полномочий по организации и осуществлению деятельности по опеке и попечительству в отношении несовершеннолетних граждан)</t>
  </si>
  <si>
    <t>Субвенции бюджетам муниципальных районов на выполнение передаваемых полномочий субъектов Российской Федерации (социальная поддержка детей-инвалидов дошкольного возраста)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</si>
  <si>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</si>
  <si>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</si>
  <si>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Прочие субвенции бюджетам муниципальных районов (обеспечение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организациях)</t>
  </si>
  <si>
    <t>Прочие субвенции бюджетам муниципальных районов (обеспечение государственных гарантий реализации прав на получение общедоступного и бесплатного дошкольного образования)</t>
  </si>
  <si>
    <t>2 02 10000 00 0000 151</t>
  </si>
  <si>
    <t>Дотации бюджетам бюджетной системы Российской Федерации</t>
  </si>
  <si>
    <t>2 02 15001 05 0000 151</t>
  </si>
  <si>
    <t>2 02 20000 00 0000 151</t>
  </si>
  <si>
    <t xml:space="preserve">Субсидии бюджетам бюджетной системы Российской Федерации (межбюджетные субсидии) </t>
  </si>
  <si>
    <t>2 02 29999 05 0000 151</t>
  </si>
  <si>
    <t>Прочие субсидии бюджетам муниципальных районов</t>
  </si>
  <si>
    <t>2 02 29999 05 7015 151</t>
  </si>
  <si>
    <t>2 02 29999 05 7023 151</t>
  </si>
  <si>
    <t>2 02 29999 05 7059 151</t>
  </si>
  <si>
    <t>2 02 30000 00 0000 151</t>
  </si>
  <si>
    <t>Субвенции бюджетам бюджетной системы Российской Федерации</t>
  </si>
  <si>
    <t>2 02 35930 05 0000 151</t>
  </si>
  <si>
    <t>2 02 30024 05 0000 151</t>
  </si>
  <si>
    <t>2 02 30024 05 6001 151</t>
  </si>
  <si>
    <t>2 02 30024 05 6002 151</t>
  </si>
  <si>
    <t>2 02 30024 05 6007 151</t>
  </si>
  <si>
    <t>2 02 30024 05 6054 151</t>
  </si>
  <si>
    <t>2 02 30024 05 6086 151</t>
  </si>
  <si>
    <t>2 02 30027 05 0000 151</t>
  </si>
  <si>
    <t>2 02 30029 05 0000 151</t>
  </si>
  <si>
    <t>2 02 35134 05 0000 151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</si>
  <si>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</si>
  <si>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2 02 35082 05 0000 151</t>
  </si>
  <si>
    <t>2 02 39999 05 0000 151</t>
  </si>
  <si>
    <t>Прочие субвенции бюджетам муниципальных районов</t>
  </si>
  <si>
    <t>2 02 39999 05 6047 151</t>
  </si>
  <si>
    <t>2 02 39999 05 6049 151</t>
  </si>
  <si>
    <t>2 02 40000 00 0000 151</t>
  </si>
  <si>
    <t>2 02 40014 05 0000 151</t>
  </si>
  <si>
    <t>2 02 49999 05 0000 151</t>
  </si>
  <si>
    <t>Прочие межбюджетные трансферты, передаваемые бюджетам муниципальных районов</t>
  </si>
  <si>
    <t>2 02 49999 05 8096 151</t>
  </si>
  <si>
    <t>2 02 49999 05 8117 151</t>
  </si>
  <si>
    <t>Субвенции бюджетам муниципальных районов на выполнение передаваемых полномочий субъектов Российской Федерации (осуществление полномочий органов государственной власти Владимирской области по расчету и предоставлению дотаций бюджетам поселений)</t>
  </si>
  <si>
    <t>2 02 30024 05 6092 151</t>
  </si>
  <si>
    <t>Субвенции бюджетам муниципальных районов на выполнение передаваемых полномочий субъектов Российской Федерации (осуществление отдельных государственных полномочий Владимирской области в сфере обращения с безнадзорными животными)</t>
  </si>
  <si>
    <t>2 02 30024 05 6137 151</t>
  </si>
  <si>
    <t>Субвенции бюджетам муниципальных районов на выполнение передаваемых полномочий субъектов Российской Федерации (осуществление отдельных государственных полномочий по региональному государственному жилищному надзору и лицензионному контролю)</t>
  </si>
  <si>
    <t>Субсидия бюджетам муниципальных районов на поддержку отрасли культуры</t>
  </si>
  <si>
    <t>2 02 25519 05 0000 151</t>
  </si>
  <si>
    <t>Прочие межбюджетные трансферты, передаваемые бюджетам муниципальных районов (приобретение транспортных средств для подвоза обучающихся сельских школ)</t>
  </si>
  <si>
    <t>Прочие межбюджетные трансферты, передаваемые бюджетам муниципальных районов (организация видеонаблюдения в пунктах проведения экзаменов при проведении государственной итоговой аттестации по образовательным программам среднего общего образования)</t>
  </si>
  <si>
    <t>2 02 29999 05 7039 151</t>
  </si>
  <si>
    <t>2 02 29999 05 7004 151</t>
  </si>
  <si>
    <t>Прочие субсидии бюджетам муниципальных районов (предоставление жилищных субсидий государственным гражданским служащим Владимирской области, работникам государственных учреждений, финансируемых из областного бюджета, муниципальным служащим и работникам учреждений бюджетной сферы, финансируемых из местных бюджетов)</t>
  </si>
  <si>
    <t>2 02 25097 05 0000 151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</si>
  <si>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</si>
  <si>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2 02 29999 05 7081 151</t>
  </si>
  <si>
    <t>Прочие субсидии бюджетам муниципальных районов (обеспечение жильем многодетных семей)</t>
  </si>
  <si>
    <t>2 02 29999 05 7008 151</t>
  </si>
  <si>
    <t>2 02 29999 05 7136 151</t>
  </si>
  <si>
    <t>2 02 35120 05 0000 151</t>
  </si>
  <si>
    <t>План на 2019 год</t>
  </si>
  <si>
    <t>План на 2020 год</t>
  </si>
  <si>
    <t>План на 2018 год</t>
  </si>
  <si>
    <t>2 02 29999 05 7129 151</t>
  </si>
  <si>
    <t>Прочие субсидии бюджетам муниципальных районов (мероприятия по предупреждению терроризма и экстремизма в сферах молодежной политики, дополнительного образования, библиотечного обслуживания)</t>
  </si>
  <si>
    <t>2 02 29999 05 7130 151</t>
  </si>
  <si>
    <t>Прочие субсидии бюджетам муниципальных районов (мероприятия по предупреждению терроризма и экстремизма в сфере спорта)</t>
  </si>
  <si>
    <t>Прочие субсидии бюджетам муниципальных районов (обеспечение территорий документацией для осуществления градостроительной деятельности)</t>
  </si>
  <si>
    <t>2 02 29999 05 7143 151</t>
  </si>
  <si>
    <t>Прочие субсидии бюджетам муниципальных районов (проведение мероприятий по созданию в дошкольных образовательных организациях условий для получения детьми-инвалидами качественного образования)</t>
  </si>
  <si>
    <t>2 02 25027 05 0000 151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</si>
  <si>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2011-2020 годы</t>
  </si>
  <si>
    <t>2 02 29999 05 7147 151</t>
  </si>
  <si>
    <t>Прочие субсидии бюджетам муниципальных районов (поддержка приоритетных направлений развития отрасли образования)</t>
  </si>
  <si>
    <t>2 02 29999 05 7247 151</t>
  </si>
  <si>
    <t>Прочие субсидии бюджетам муниципальных районов (приобретение музыкальных инструментов для детских школ искусств)</t>
  </si>
  <si>
    <t>Прочие субсидии бюджетам муниципальных районов (повышение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761)</t>
  </si>
  <si>
    <t>2 02 29999 05 7053 151</t>
  </si>
  <si>
    <t>Прочие субсидии бюджетам муниципальных районов (мероприятия по укреплению материально-технической базы муниципальных учреждений культуры)</t>
  </si>
  <si>
    <t>2 02 20077 05 0000 151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</si>
  <si>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</si>
  <si>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2 02 29999 05 7141 151</t>
  </si>
  <si>
    <t>Прочие субсидии бюджетам муниципальных районов (софинансирование строительства объектов спортивной направленности)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</si>
  <si>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</si>
  <si>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</si>
  <si>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</si>
  <si>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2 02 49999 05 8044 151</t>
  </si>
  <si>
    <t>Прочие межбюджетные трансферты, передаваемые бюджетам муниципальных районов (на сбалансированность)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</si>
  <si>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</si>
  <si>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Прочие субсидии бюджетам муниципальных районов (компенсация расходов на оплату жилых помещений, отопления и освещения отдельным категориям граждан в сфере образования)</t>
  </si>
  <si>
    <t>Прочие субсидии бюджетам муниципальных районов (обеспечение профилактики детского дорожно-транспортного травматизма)</t>
  </si>
  <si>
    <t>Объемы межбюджетных трансфертов, получаемых из других бюджетов бюджетной системы Российской Федерации на 2018 год и на плановый период 2019 и 2020 годов</t>
  </si>
  <si>
    <t>2 02 25520 05 0000 151</t>
  </si>
  <si>
    <t>Субсидии бюджетам муниципальных районов на реализацию мероприятий по содействию созданию в субъектах Российской Федерации новых мест в общеобразовательных организациях</t>
  </si>
  <si>
    <t>Приложение 3</t>
  </si>
  <si>
    <t>к решению Совета</t>
  </si>
  <si>
    <t>народных депутатов района</t>
  </si>
  <si>
    <t>2 02 25497 05 0000 151</t>
  </si>
  <si>
    <t>Субсидии бюджетам муниципальных районов на реализацию мероприятий по обеспечению жильем молодых семей</t>
  </si>
  <si>
    <t>2 02 40014 05 8023 151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</si>
  <si>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культуры)</t>
  </si>
  <si>
    <t>2 02 40014 05 8039 151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</si>
  <si>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761)</t>
  </si>
  <si>
    <t>2 02 40014 05 8053 151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</si>
  <si>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(мероприятия по укреплению материально-технической базы муниципальных учреждений культуры)</t>
  </si>
  <si>
    <t>2 02 40014 05 8077 151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</si>
  <si>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(модернизация и развитие сети муниципальных учреждений культуры)</t>
  </si>
  <si>
    <t>2 02 40014 05 8519 151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</si>
  <si>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(на поддержку отрасли культуры на реализацию мероприятий по созданию и модернизации учреждений культурно-досугового типа в сельской местности)</t>
  </si>
  <si>
    <t>от 06.03.2018 №288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</si>
</sst>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;[Red]0"/>
    <numFmt numFmtId="181" formatCode="#,##0;[Red]#,##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#,##0.000"/>
    <numFmt numFmtId="188" formatCode="0.0"/>
    <numFmt numFmtId="189" formatCode="#,##0.0000"/>
    <numFmt numFmtId="190" formatCode="#,##0.00000"/>
  </numFmts>
  <fonts count="3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u val="single"/>
      <sz val="12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b/>
      <i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5" fillId="0" borderId="1">
      <alignment horizontal="left" wrapText="1" indent="2"/>
      <protection/>
    </xf>
    <xf numFmtId="49" fontId="5" fillId="0" borderId="2">
      <alignment horizontal="center"/>
      <protection/>
    </xf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3" applyNumberFormat="0" applyAlignment="0" applyProtection="0"/>
    <xf numFmtId="0" fontId="19" fillId="20" borderId="4" applyNumberFormat="0" applyAlignment="0" applyProtection="0"/>
    <xf numFmtId="0" fontId="20" fillId="20" borderId="3" applyNumberFormat="0" applyAlignment="0" applyProtection="0"/>
    <xf numFmtId="0" fontId="2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1" borderId="9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11" fillId="0" borderId="0">
      <alignment/>
      <protection/>
    </xf>
    <xf numFmtId="0" fontId="29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10" applyNumberFormat="0" applyFont="0" applyAlignment="0" applyProtection="0"/>
    <xf numFmtId="0" fontId="11" fillId="23" borderId="10" applyNumberFormat="0" applyFont="0" applyAlignment="0" applyProtection="0"/>
    <xf numFmtId="9" fontId="0" fillId="0" borderId="0" applyFont="0" applyFill="0" applyBorder="0" applyAlignment="0" applyProtection="0"/>
    <xf numFmtId="0" fontId="32" fillId="0" borderId="11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ill="1" applyAlignment="1">
      <alignment vertical="justify" wrapText="1"/>
    </xf>
    <xf numFmtId="0" fontId="7" fillId="0" borderId="12" xfId="0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justify" wrapText="1"/>
    </xf>
    <xf numFmtId="3" fontId="8" fillId="0" borderId="0" xfId="0" applyNumberFormat="1" applyFont="1" applyFill="1" applyAlignment="1">
      <alignment horizontal="center" vertical="center" wrapText="1"/>
    </xf>
    <xf numFmtId="3" fontId="10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left" vertical="center"/>
    </xf>
    <xf numFmtId="49" fontId="2" fillId="0" borderId="0" xfId="0" applyNumberFormat="1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3" fontId="9" fillId="0" borderId="0" xfId="0" applyNumberFormat="1" applyFont="1" applyFill="1" applyAlignment="1">
      <alignment horizontal="right" vertical="center" wrapText="1"/>
    </xf>
    <xf numFmtId="0" fontId="1" fillId="0" borderId="12" xfId="0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left" vertical="center" wrapText="1"/>
    </xf>
    <xf numFmtId="49" fontId="12" fillId="0" borderId="0" xfId="0" applyNumberFormat="1" applyFont="1" applyFill="1" applyAlignment="1">
      <alignment horizontal="left" vertical="center"/>
    </xf>
    <xf numFmtId="0" fontId="0" fillId="24" borderId="0" xfId="0" applyFill="1" applyAlignment="1">
      <alignment vertical="justify" wrapText="1"/>
    </xf>
    <xf numFmtId="0" fontId="15" fillId="24" borderId="0" xfId="0" applyFont="1" applyFill="1" applyAlignment="1">
      <alignment vertical="justify" wrapText="1"/>
    </xf>
    <xf numFmtId="0" fontId="0" fillId="24" borderId="0" xfId="0" applyFont="1" applyFill="1" applyAlignment="1">
      <alignment vertical="justify" wrapText="1"/>
    </xf>
    <xf numFmtId="0" fontId="7" fillId="0" borderId="12" xfId="0" applyFont="1" applyFill="1" applyBorder="1" applyAlignment="1">
      <alignment horizontal="center" vertical="center" shrinkToFit="1"/>
    </xf>
    <xf numFmtId="186" fontId="3" fillId="0" borderId="12" xfId="0" applyNumberFormat="1" applyFont="1" applyFill="1" applyBorder="1" applyAlignment="1">
      <alignment horizontal="right" vertical="center" wrapText="1"/>
    </xf>
    <xf numFmtId="0" fontId="1" fillId="0" borderId="12" xfId="0" applyFont="1" applyFill="1" applyBorder="1" applyAlignment="1">
      <alignment horizontal="center" vertical="center" wrapText="1" shrinkToFit="1"/>
    </xf>
    <xf numFmtId="186" fontId="2" fillId="0" borderId="12" xfId="0" applyNumberFormat="1" applyFont="1" applyFill="1" applyBorder="1" applyAlignment="1">
      <alignment horizontal="right" vertical="center" wrapText="1"/>
    </xf>
    <xf numFmtId="3" fontId="1" fillId="0" borderId="12" xfId="0" applyNumberFormat="1" applyFont="1" applyFill="1" applyBorder="1" applyAlignment="1">
      <alignment horizontal="center" vertical="center" wrapText="1" shrinkToFit="1"/>
    </xf>
    <xf numFmtId="0" fontId="13" fillId="0" borderId="12" xfId="0" applyFont="1" applyFill="1" applyBorder="1" applyAlignment="1">
      <alignment horizontal="center" vertical="center" wrapText="1" shrinkToFit="1"/>
    </xf>
    <xf numFmtId="2" fontId="13" fillId="0" borderId="12" xfId="0" applyNumberFormat="1" applyFont="1" applyFill="1" applyBorder="1" applyAlignment="1">
      <alignment horizontal="left" vertical="center" wrapText="1"/>
    </xf>
    <xf numFmtId="186" fontId="14" fillId="0" borderId="12" xfId="0" applyNumberFormat="1" applyFont="1" applyFill="1" applyBorder="1" applyAlignment="1">
      <alignment horizontal="right" vertical="center" wrapText="1"/>
    </xf>
    <xf numFmtId="0" fontId="15" fillId="0" borderId="0" xfId="0" applyFont="1" applyFill="1" applyAlignment="1">
      <alignment vertical="justify" wrapText="1"/>
    </xf>
    <xf numFmtId="0" fontId="6" fillId="0" borderId="0" xfId="0" applyFont="1" applyFill="1" applyAlignment="1">
      <alignment vertical="justify" wrapText="1"/>
    </xf>
    <xf numFmtId="2" fontId="1" fillId="0" borderId="12" xfId="0" applyNumberFormat="1" applyFont="1" applyFill="1" applyBorder="1" applyAlignment="1">
      <alignment horizontal="left" vertical="top" wrapText="1"/>
    </xf>
    <xf numFmtId="0" fontId="13" fillId="0" borderId="12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justify" wrapText="1"/>
    </xf>
    <xf numFmtId="49" fontId="1" fillId="0" borderId="12" xfId="0" applyNumberFormat="1" applyFont="1" applyFill="1" applyBorder="1" applyAlignment="1">
      <alignment horizontal="center" vertical="center" wrapText="1" shrinkToFit="1"/>
    </xf>
    <xf numFmtId="49" fontId="4" fillId="0" borderId="0" xfId="0" applyNumberFormat="1" applyFont="1" applyFill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2" xfId="33"/>
    <cellStyle name="xl45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Followed Hyperlink" xfId="56"/>
    <cellStyle name="Плохой" xfId="57"/>
    <cellStyle name="Пояснение" xfId="58"/>
    <cellStyle name="Примечание" xfId="59"/>
    <cellStyle name="Примечание 2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3"/>
  <sheetViews>
    <sheetView tabSelected="1" view="pageBreakPreview" zoomScaleSheetLayoutView="100" zoomScalePageLayoutView="0" workbookViewId="0" topLeftCell="A1">
      <selection activeCell="C4" sqref="C4"/>
    </sheetView>
  </sheetViews>
  <sheetFormatPr defaultColWidth="9.00390625" defaultRowHeight="12.75"/>
  <cols>
    <col min="1" max="1" width="21.00390625" style="12" customWidth="1"/>
    <col min="2" max="2" width="59.375" style="11" customWidth="1"/>
    <col min="3" max="4" width="12.00390625" style="7" customWidth="1"/>
    <col min="5" max="5" width="11.75390625" style="7" customWidth="1"/>
    <col min="6" max="16384" width="8.875" style="1" customWidth="1"/>
  </cols>
  <sheetData>
    <row r="1" ht="16.5">
      <c r="C1" s="17" t="s">
        <v>105</v>
      </c>
    </row>
    <row r="2" ht="16.5">
      <c r="C2" s="17" t="s">
        <v>106</v>
      </c>
    </row>
    <row r="3" ht="16.5">
      <c r="C3" s="17" t="s">
        <v>107</v>
      </c>
    </row>
    <row r="4" spans="3:5" ht="16.5">
      <c r="C4" s="17" t="s">
        <v>120</v>
      </c>
      <c r="D4" s="8"/>
      <c r="E4" s="8"/>
    </row>
    <row r="5" spans="2:5" ht="15.75">
      <c r="B5" s="9"/>
      <c r="C5" s="8"/>
      <c r="D5" s="8"/>
      <c r="E5" s="8"/>
    </row>
    <row r="6" spans="1:5" ht="50.25" customHeight="1">
      <c r="A6" s="35" t="s">
        <v>102</v>
      </c>
      <c r="B6" s="35"/>
      <c r="C6" s="35"/>
      <c r="D6" s="35"/>
      <c r="E6" s="35"/>
    </row>
    <row r="7" spans="1:5" ht="15.75">
      <c r="A7" s="13"/>
      <c r="B7" s="10"/>
      <c r="C7" s="14"/>
      <c r="D7" s="14"/>
      <c r="E7" s="14" t="s">
        <v>1</v>
      </c>
    </row>
    <row r="8" spans="1:5" ht="25.5">
      <c r="A8" s="2" t="s">
        <v>0</v>
      </c>
      <c r="B8" s="2" t="s">
        <v>5</v>
      </c>
      <c r="C8" s="3" t="s">
        <v>73</v>
      </c>
      <c r="D8" s="3" t="s">
        <v>71</v>
      </c>
      <c r="E8" s="3" t="s">
        <v>72</v>
      </c>
    </row>
    <row r="9" spans="1:5" ht="25.5">
      <c r="A9" s="21" t="s">
        <v>4</v>
      </c>
      <c r="B9" s="4" t="s">
        <v>3</v>
      </c>
      <c r="C9" s="22">
        <f>C10+C12+C35+C53</f>
        <v>982338.5016300001</v>
      </c>
      <c r="D9" s="22">
        <f>D10+D12+D35+D53</f>
        <v>760590.39525</v>
      </c>
      <c r="E9" s="22">
        <f>E10+E12+E35+E53</f>
        <v>837893.6</v>
      </c>
    </row>
    <row r="10" spans="1:5" ht="15.75">
      <c r="A10" s="21" t="s">
        <v>18</v>
      </c>
      <c r="B10" s="4" t="s">
        <v>19</v>
      </c>
      <c r="C10" s="22">
        <f>C11</f>
        <v>350441</v>
      </c>
      <c r="D10" s="22">
        <f>D11</f>
        <v>278943</v>
      </c>
      <c r="E10" s="22">
        <f>E11</f>
        <v>227086</v>
      </c>
    </row>
    <row r="11" spans="1:5" ht="25.5">
      <c r="A11" s="23" t="s">
        <v>20</v>
      </c>
      <c r="B11" s="16" t="s">
        <v>6</v>
      </c>
      <c r="C11" s="24">
        <v>350441</v>
      </c>
      <c r="D11" s="24">
        <v>278943</v>
      </c>
      <c r="E11" s="24">
        <v>227086</v>
      </c>
    </row>
    <row r="12" spans="1:5" ht="25.5">
      <c r="A12" s="21" t="s">
        <v>21</v>
      </c>
      <c r="B12" s="4" t="s">
        <v>22</v>
      </c>
      <c r="C12" s="22">
        <f>SUM(C13:C19)</f>
        <v>169786</v>
      </c>
      <c r="D12" s="22">
        <f>SUM(D13:D19)</f>
        <v>86941.1</v>
      </c>
      <c r="E12" s="22">
        <f>SUM(E13:E19)</f>
        <v>218672.7</v>
      </c>
    </row>
    <row r="13" spans="1:5" s="18" customFormat="1" ht="25.5">
      <c r="A13" s="23" t="s">
        <v>90</v>
      </c>
      <c r="B13" s="16" t="s">
        <v>91</v>
      </c>
      <c r="C13" s="24">
        <v>8634</v>
      </c>
      <c r="D13" s="24">
        <v>45053.3</v>
      </c>
      <c r="E13" s="24">
        <v>20753.2</v>
      </c>
    </row>
    <row r="14" spans="1:5" s="18" customFormat="1" ht="38.25">
      <c r="A14" s="23" t="s">
        <v>81</v>
      </c>
      <c r="B14" s="16" t="s">
        <v>82</v>
      </c>
      <c r="C14" s="24">
        <v>800</v>
      </c>
      <c r="D14" s="24"/>
      <c r="E14" s="24"/>
    </row>
    <row r="15" spans="1:5" ht="38.25">
      <c r="A15" s="23" t="s">
        <v>64</v>
      </c>
      <c r="B15" s="16" t="s">
        <v>65</v>
      </c>
      <c r="C15" s="24">
        <v>770.1</v>
      </c>
      <c r="D15" s="24"/>
      <c r="E15" s="24"/>
    </row>
    <row r="16" spans="1:5" ht="25.5">
      <c r="A16" s="23" t="s">
        <v>108</v>
      </c>
      <c r="B16" s="16" t="s">
        <v>109</v>
      </c>
      <c r="C16" s="24">
        <v>4553.5</v>
      </c>
      <c r="D16" s="24"/>
      <c r="E16" s="24"/>
    </row>
    <row r="17" spans="1:5" s="18" customFormat="1" ht="25.5">
      <c r="A17" s="23" t="s">
        <v>58</v>
      </c>
      <c r="B17" s="5" t="s">
        <v>57</v>
      </c>
      <c r="C17" s="24">
        <f>63.5+103469.6</f>
        <v>103533.1</v>
      </c>
      <c r="D17" s="24">
        <v>63.5</v>
      </c>
      <c r="E17" s="24">
        <v>63.5</v>
      </c>
    </row>
    <row r="18" spans="1:5" s="29" customFormat="1" ht="38.25">
      <c r="A18" s="23" t="s">
        <v>103</v>
      </c>
      <c r="B18" s="5" t="s">
        <v>104</v>
      </c>
      <c r="C18" s="24"/>
      <c r="D18" s="24"/>
      <c r="E18" s="24">
        <v>155625.7</v>
      </c>
    </row>
    <row r="19" spans="1:5" s="19" customFormat="1" ht="15.75">
      <c r="A19" s="26" t="s">
        <v>23</v>
      </c>
      <c r="B19" s="27" t="s">
        <v>24</v>
      </c>
      <c r="C19" s="28">
        <f>SUM(C20:C34)</f>
        <v>51495.3</v>
      </c>
      <c r="D19" s="28">
        <f>SUM(D20:D34)</f>
        <v>41824.3</v>
      </c>
      <c r="E19" s="28">
        <f>SUM(E20:E34)</f>
        <v>42230.3</v>
      </c>
    </row>
    <row r="20" spans="1:5" s="19" customFormat="1" ht="76.5">
      <c r="A20" s="23" t="s">
        <v>62</v>
      </c>
      <c r="B20" s="16" t="s">
        <v>63</v>
      </c>
      <c r="C20" s="24">
        <v>277.2</v>
      </c>
      <c r="D20" s="24"/>
      <c r="E20" s="24"/>
    </row>
    <row r="21" spans="1:5" s="18" customFormat="1" ht="38.25">
      <c r="A21" s="23" t="s">
        <v>68</v>
      </c>
      <c r="B21" s="16" t="s">
        <v>78</v>
      </c>
      <c r="C21" s="24">
        <v>560</v>
      </c>
      <c r="D21" s="24">
        <v>600</v>
      </c>
      <c r="E21" s="24">
        <v>600</v>
      </c>
    </row>
    <row r="22" spans="1:5" s="18" customFormat="1" ht="38.25">
      <c r="A22" s="23" t="s">
        <v>25</v>
      </c>
      <c r="B22" s="16" t="s">
        <v>8</v>
      </c>
      <c r="C22" s="24">
        <v>398.1</v>
      </c>
      <c r="D22" s="24">
        <v>285.1</v>
      </c>
      <c r="E22" s="24">
        <v>285.1</v>
      </c>
    </row>
    <row r="23" spans="1:5" s="18" customFormat="1" ht="76.5">
      <c r="A23" s="23" t="s">
        <v>26</v>
      </c>
      <c r="B23" s="16" t="s">
        <v>9</v>
      </c>
      <c r="C23" s="24">
        <v>455.2</v>
      </c>
      <c r="D23" s="24">
        <v>463.5</v>
      </c>
      <c r="E23" s="24">
        <v>463.5</v>
      </c>
    </row>
    <row r="24" spans="1:5" ht="63.75">
      <c r="A24" s="23" t="s">
        <v>61</v>
      </c>
      <c r="B24" s="16" t="s">
        <v>87</v>
      </c>
      <c r="C24" s="24">
        <v>7826.4</v>
      </c>
      <c r="D24" s="24">
        <v>8157.6</v>
      </c>
      <c r="E24" s="24">
        <v>8157.6</v>
      </c>
    </row>
    <row r="25" spans="1:5" s="18" customFormat="1" ht="38.25">
      <c r="A25" s="23" t="s">
        <v>88</v>
      </c>
      <c r="B25" s="16" t="s">
        <v>89</v>
      </c>
      <c r="C25" s="24">
        <v>3267</v>
      </c>
      <c r="D25" s="24"/>
      <c r="E25" s="24"/>
    </row>
    <row r="26" spans="1:5" s="18" customFormat="1" ht="38.25">
      <c r="A26" s="25" t="s">
        <v>27</v>
      </c>
      <c r="B26" s="16" t="s">
        <v>100</v>
      </c>
      <c r="C26" s="24">
        <v>22070</v>
      </c>
      <c r="D26" s="24">
        <v>22070</v>
      </c>
      <c r="E26" s="24">
        <v>22070</v>
      </c>
    </row>
    <row r="27" spans="1:5" ht="25.5">
      <c r="A27" s="25" t="s">
        <v>66</v>
      </c>
      <c r="B27" s="16" t="s">
        <v>67</v>
      </c>
      <c r="C27" s="24">
        <v>1746.4</v>
      </c>
      <c r="D27" s="24">
        <v>923.1</v>
      </c>
      <c r="E27" s="24">
        <v>686.1</v>
      </c>
    </row>
    <row r="28" spans="1:5" ht="51">
      <c r="A28" s="23" t="s">
        <v>74</v>
      </c>
      <c r="B28" s="16" t="s">
        <v>75</v>
      </c>
      <c r="C28" s="24">
        <v>95</v>
      </c>
      <c r="D28" s="24"/>
      <c r="E28" s="24"/>
    </row>
    <row r="29" spans="1:5" ht="25.5">
      <c r="A29" s="23" t="s">
        <v>76</v>
      </c>
      <c r="B29" s="16" t="s">
        <v>77</v>
      </c>
      <c r="C29" s="24"/>
      <c r="D29" s="24"/>
      <c r="E29" s="24">
        <v>400</v>
      </c>
    </row>
    <row r="30" spans="1:5" ht="25.5">
      <c r="A30" s="23" t="s">
        <v>69</v>
      </c>
      <c r="B30" s="16" t="s">
        <v>101</v>
      </c>
      <c r="C30" s="24"/>
      <c r="D30" s="24"/>
      <c r="E30" s="24">
        <v>143</v>
      </c>
    </row>
    <row r="31" spans="1:5" ht="42" customHeight="1">
      <c r="A31" s="23" t="s">
        <v>92</v>
      </c>
      <c r="B31" s="16" t="s">
        <v>93</v>
      </c>
      <c r="C31" s="24">
        <v>4000</v>
      </c>
      <c r="D31" s="24"/>
      <c r="E31" s="24"/>
    </row>
    <row r="32" spans="1:5" ht="51">
      <c r="A32" s="23" t="s">
        <v>79</v>
      </c>
      <c r="B32" s="31" t="s">
        <v>80</v>
      </c>
      <c r="C32" s="24">
        <v>1475</v>
      </c>
      <c r="D32" s="24"/>
      <c r="E32" s="24"/>
    </row>
    <row r="33" spans="1:5" ht="25.5">
      <c r="A33" s="23" t="s">
        <v>83</v>
      </c>
      <c r="B33" s="16" t="s">
        <v>84</v>
      </c>
      <c r="C33" s="24">
        <v>9125</v>
      </c>
      <c r="D33" s="24">
        <v>9125</v>
      </c>
      <c r="E33" s="24">
        <v>9125</v>
      </c>
    </row>
    <row r="34" spans="1:5" ht="25.5">
      <c r="A34" s="25" t="s">
        <v>85</v>
      </c>
      <c r="B34" s="16" t="s">
        <v>86</v>
      </c>
      <c r="C34" s="24">
        <v>200</v>
      </c>
      <c r="D34" s="24">
        <v>200</v>
      </c>
      <c r="E34" s="24">
        <v>300</v>
      </c>
    </row>
    <row r="35" spans="1:5" ht="15.75">
      <c r="A35" s="21" t="s">
        <v>28</v>
      </c>
      <c r="B35" s="4" t="s">
        <v>29</v>
      </c>
      <c r="C35" s="22">
        <f>C49+C36+C44+C45+C46+C48+C50+C47</f>
        <v>400280.57600000006</v>
      </c>
      <c r="D35" s="22">
        <f>D49+D36+D44+D45+D46+D48+D50+D47</f>
        <v>391462.4</v>
      </c>
      <c r="E35" s="22">
        <f>E49+E36+E44+E45+E46+E48+E50+E47</f>
        <v>389855</v>
      </c>
    </row>
    <row r="36" spans="1:5" s="33" customFormat="1" ht="25.5">
      <c r="A36" s="32" t="s">
        <v>31</v>
      </c>
      <c r="B36" s="27" t="s">
        <v>94</v>
      </c>
      <c r="C36" s="28">
        <f>SUM(C37:C43)</f>
        <v>55828.1</v>
      </c>
      <c r="D36" s="28">
        <f>SUM(D37:D43)</f>
        <v>53198.1</v>
      </c>
      <c r="E36" s="28">
        <f>SUM(E37:E43)</f>
        <v>53198.1</v>
      </c>
    </row>
    <row r="37" spans="1:5" s="30" customFormat="1" ht="51">
      <c r="A37" s="15" t="s">
        <v>32</v>
      </c>
      <c r="B37" s="16" t="s">
        <v>10</v>
      </c>
      <c r="C37" s="24">
        <v>406.7</v>
      </c>
      <c r="D37" s="24">
        <v>406.7</v>
      </c>
      <c r="E37" s="24">
        <v>406.7</v>
      </c>
    </row>
    <row r="38" spans="1:5" ht="51">
      <c r="A38" s="23" t="s">
        <v>33</v>
      </c>
      <c r="B38" s="16" t="s">
        <v>11</v>
      </c>
      <c r="C38" s="24">
        <v>399</v>
      </c>
      <c r="D38" s="24">
        <v>399</v>
      </c>
      <c r="E38" s="24">
        <v>399</v>
      </c>
    </row>
    <row r="39" spans="1:5" ht="57" customHeight="1">
      <c r="A39" s="23" t="s">
        <v>34</v>
      </c>
      <c r="B39" s="31" t="s">
        <v>12</v>
      </c>
      <c r="C39" s="24">
        <v>1326.8</v>
      </c>
      <c r="D39" s="24">
        <v>1326.8</v>
      </c>
      <c r="E39" s="24">
        <v>1326.8</v>
      </c>
    </row>
    <row r="40" spans="1:5" ht="38.25">
      <c r="A40" s="23" t="s">
        <v>35</v>
      </c>
      <c r="B40" s="16" t="s">
        <v>13</v>
      </c>
      <c r="C40" s="24">
        <v>537</v>
      </c>
      <c r="D40" s="24">
        <v>537</v>
      </c>
      <c r="E40" s="24">
        <v>537</v>
      </c>
    </row>
    <row r="41" spans="1:5" ht="63.75">
      <c r="A41" s="23" t="s">
        <v>36</v>
      </c>
      <c r="B41" s="16" t="s">
        <v>52</v>
      </c>
      <c r="C41" s="24">
        <v>52608</v>
      </c>
      <c r="D41" s="24">
        <v>49978</v>
      </c>
      <c r="E41" s="24">
        <v>49978</v>
      </c>
    </row>
    <row r="42" spans="1:5" ht="60" customHeight="1">
      <c r="A42" s="23" t="s">
        <v>53</v>
      </c>
      <c r="B42" s="16" t="s">
        <v>54</v>
      </c>
      <c r="C42" s="24">
        <v>241</v>
      </c>
      <c r="D42" s="24">
        <v>241</v>
      </c>
      <c r="E42" s="24">
        <v>241</v>
      </c>
    </row>
    <row r="43" spans="1:5" ht="63.75">
      <c r="A43" s="23" t="s">
        <v>55</v>
      </c>
      <c r="B43" s="16" t="s">
        <v>56</v>
      </c>
      <c r="C43" s="24">
        <v>309.6</v>
      </c>
      <c r="D43" s="24">
        <v>309.6</v>
      </c>
      <c r="E43" s="24">
        <v>309.6</v>
      </c>
    </row>
    <row r="44" spans="1:5" ht="38.25">
      <c r="A44" s="23" t="s">
        <v>37</v>
      </c>
      <c r="B44" s="16" t="s">
        <v>14</v>
      </c>
      <c r="C44" s="24">
        <v>18501</v>
      </c>
      <c r="D44" s="24">
        <v>18501</v>
      </c>
      <c r="E44" s="24">
        <v>18501</v>
      </c>
    </row>
    <row r="45" spans="1:5" ht="51">
      <c r="A45" s="23" t="s">
        <v>38</v>
      </c>
      <c r="B45" s="16" t="s">
        <v>15</v>
      </c>
      <c r="C45" s="24">
        <v>7951.6</v>
      </c>
      <c r="D45" s="24">
        <v>7951.6</v>
      </c>
      <c r="E45" s="24">
        <v>7951.6</v>
      </c>
    </row>
    <row r="46" spans="1:5" ht="51">
      <c r="A46" s="23" t="s">
        <v>41</v>
      </c>
      <c r="B46" s="16" t="s">
        <v>96</v>
      </c>
      <c r="C46" s="24">
        <v>18678</v>
      </c>
      <c r="D46" s="24">
        <v>8171.6</v>
      </c>
      <c r="E46" s="24">
        <v>7004.2</v>
      </c>
    </row>
    <row r="47" spans="1:5" ht="51">
      <c r="A47" s="23" t="s">
        <v>70</v>
      </c>
      <c r="B47" s="16" t="s">
        <v>95</v>
      </c>
      <c r="C47" s="24">
        <v>43.2</v>
      </c>
      <c r="D47" s="24">
        <v>2.1</v>
      </c>
      <c r="E47" s="24">
        <v>2.1</v>
      </c>
    </row>
    <row r="48" spans="1:5" ht="76.5">
      <c r="A48" s="23" t="s">
        <v>39</v>
      </c>
      <c r="B48" s="16" t="s">
        <v>40</v>
      </c>
      <c r="C48" s="24">
        <v>1187.676</v>
      </c>
      <c r="D48" s="24"/>
      <c r="E48" s="24"/>
    </row>
    <row r="49" spans="1:5" ht="25.5">
      <c r="A49" s="23" t="s">
        <v>30</v>
      </c>
      <c r="B49" s="16" t="s">
        <v>7</v>
      </c>
      <c r="C49" s="24">
        <v>3772</v>
      </c>
      <c r="D49" s="24">
        <f>2316+440</f>
        <v>2756</v>
      </c>
      <c r="E49" s="24">
        <v>2316</v>
      </c>
    </row>
    <row r="50" spans="1:5" s="29" customFormat="1" ht="15.75">
      <c r="A50" s="26" t="s">
        <v>42</v>
      </c>
      <c r="B50" s="27" t="s">
        <v>43</v>
      </c>
      <c r="C50" s="28">
        <f>SUM(C51:C52)</f>
        <v>294319</v>
      </c>
      <c r="D50" s="28">
        <f>SUM(D51:D52)</f>
        <v>300882</v>
      </c>
      <c r="E50" s="28">
        <f>SUM(E51:E52)</f>
        <v>300882</v>
      </c>
    </row>
    <row r="51" spans="1:5" s="30" customFormat="1" ht="89.25">
      <c r="A51" s="23" t="s">
        <v>44</v>
      </c>
      <c r="B51" s="16" t="s">
        <v>16</v>
      </c>
      <c r="C51" s="24">
        <v>232004</v>
      </c>
      <c r="D51" s="24">
        <v>238567</v>
      </c>
      <c r="E51" s="24">
        <v>238567</v>
      </c>
    </row>
    <row r="52" spans="1:5" s="30" customFormat="1" ht="38.25">
      <c r="A52" s="23" t="s">
        <v>45</v>
      </c>
      <c r="B52" s="16" t="s">
        <v>17</v>
      </c>
      <c r="C52" s="24">
        <v>62315</v>
      </c>
      <c r="D52" s="24">
        <v>62315</v>
      </c>
      <c r="E52" s="24">
        <v>62315</v>
      </c>
    </row>
    <row r="53" spans="1:5" s="30" customFormat="1" ht="15.75">
      <c r="A53" s="21" t="s">
        <v>46</v>
      </c>
      <c r="B53" s="4" t="s">
        <v>2</v>
      </c>
      <c r="C53" s="22">
        <f>C54+C60+C55+C56+C57+C58+C59</f>
        <v>61830.925630000005</v>
      </c>
      <c r="D53" s="22">
        <f>D54+D60+D55+D56+D57+D58+D59</f>
        <v>3243.89525</v>
      </c>
      <c r="E53" s="22">
        <f>E54+E60+E55+E56+E57+E58+E59</f>
        <v>2279.9</v>
      </c>
    </row>
    <row r="54" spans="1:5" s="30" customFormat="1" ht="51">
      <c r="A54" s="23" t="s">
        <v>47</v>
      </c>
      <c r="B54" s="16" t="s">
        <v>99</v>
      </c>
      <c r="C54" s="24">
        <f>2838.99525+3252.5324</f>
        <v>6091.52765</v>
      </c>
      <c r="D54" s="24">
        <v>2838.99525</v>
      </c>
      <c r="E54" s="24"/>
    </row>
    <row r="55" spans="1:5" s="29" customFormat="1" ht="102">
      <c r="A55" s="23" t="s">
        <v>110</v>
      </c>
      <c r="B55" s="16" t="s">
        <v>111</v>
      </c>
      <c r="C55" s="24">
        <v>39.2</v>
      </c>
      <c r="D55" s="24"/>
      <c r="E55" s="24"/>
    </row>
    <row r="56" spans="1:5" s="19" customFormat="1" ht="102">
      <c r="A56" s="23" t="s">
        <v>112</v>
      </c>
      <c r="B56" s="16" t="s">
        <v>113</v>
      </c>
      <c r="C56" s="24">
        <v>951.68798</v>
      </c>
      <c r="D56" s="24"/>
      <c r="E56" s="24"/>
    </row>
    <row r="57" spans="1:5" s="30" customFormat="1" ht="76.5">
      <c r="A57" s="23" t="s">
        <v>114</v>
      </c>
      <c r="B57" s="16" t="s">
        <v>115</v>
      </c>
      <c r="C57" s="24">
        <v>4980</v>
      </c>
      <c r="D57" s="24"/>
      <c r="E57" s="24"/>
    </row>
    <row r="58" spans="1:5" ht="63.75">
      <c r="A58" s="23" t="s">
        <v>116</v>
      </c>
      <c r="B58" s="16" t="s">
        <v>117</v>
      </c>
      <c r="C58" s="24">
        <v>24510.81</v>
      </c>
      <c r="D58" s="24"/>
      <c r="E58" s="24"/>
    </row>
    <row r="59" spans="1:5" s="20" customFormat="1" ht="76.5">
      <c r="A59" s="23" t="s">
        <v>118</v>
      </c>
      <c r="B59" s="16" t="s">
        <v>119</v>
      </c>
      <c r="C59" s="24">
        <v>5455.8</v>
      </c>
      <c r="D59" s="24"/>
      <c r="E59" s="24"/>
    </row>
    <row r="60" spans="1:5" s="20" customFormat="1" ht="25.5">
      <c r="A60" s="26" t="s">
        <v>48</v>
      </c>
      <c r="B60" s="27" t="s">
        <v>49</v>
      </c>
      <c r="C60" s="28">
        <f>SUM(C61:C63)</f>
        <v>19801.9</v>
      </c>
      <c r="D60" s="28">
        <f>SUM(D61:D63)</f>
        <v>404.9</v>
      </c>
      <c r="E60" s="28">
        <f>SUM(E61:E63)</f>
        <v>2279.9</v>
      </c>
    </row>
    <row r="61" spans="1:5" s="20" customFormat="1" ht="25.5">
      <c r="A61" s="34" t="s">
        <v>97</v>
      </c>
      <c r="B61" s="16" t="s">
        <v>98</v>
      </c>
      <c r="C61" s="24">
        <v>17522</v>
      </c>
      <c r="D61" s="24"/>
      <c r="E61" s="24"/>
    </row>
    <row r="62" spans="1:5" s="6" customFormat="1" ht="63.75">
      <c r="A62" s="25" t="s">
        <v>50</v>
      </c>
      <c r="B62" s="16" t="s">
        <v>60</v>
      </c>
      <c r="C62" s="24">
        <v>404.9</v>
      </c>
      <c r="D62" s="24">
        <v>404.9</v>
      </c>
      <c r="E62" s="24">
        <v>404.9</v>
      </c>
    </row>
    <row r="63" spans="1:5" s="6" customFormat="1" ht="38.25">
      <c r="A63" s="25" t="s">
        <v>51</v>
      </c>
      <c r="B63" s="16" t="s">
        <v>59</v>
      </c>
      <c r="C63" s="24">
        <v>1875</v>
      </c>
      <c r="D63" s="24"/>
      <c r="E63" s="24">
        <v>1875</v>
      </c>
    </row>
  </sheetData>
  <sheetProtection/>
  <autoFilter ref="A8:C58"/>
  <mergeCells count="1">
    <mergeCell ref="A6:E6"/>
  </mergeCells>
  <printOptions horizontalCentered="1"/>
  <pageMargins left="0.984251968503937" right="0.3937007874015748" top="0.7874015748031497" bottom="0.7874015748031497" header="0.5118110236220472" footer="0.4330708661417323"/>
  <pageSetup fitToHeight="10" horizontalDpi="600" verticalDpi="600" orientation="portrait" paperSize="9" scale="7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 Госдоходов</dc:creator>
  <cp:keywords/>
  <dc:description/>
  <cp:lastModifiedBy>Ipofraditova</cp:lastModifiedBy>
  <cp:lastPrinted>2018-03-05T11:27:38Z</cp:lastPrinted>
  <dcterms:created xsi:type="dcterms:W3CDTF">2005-02-03T10:42:27Z</dcterms:created>
  <dcterms:modified xsi:type="dcterms:W3CDTF">2018-03-12T12:44:16Z</dcterms:modified>
  <cp:category/>
  <cp:version/>
  <cp:contentType/>
  <cp:contentStatus/>
</cp:coreProperties>
</file>